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65" windowHeight="11640" activeTab="1"/>
  </bookViews>
  <sheets>
    <sheet name="Измен (3)" sheetId="1" r:id="rId1"/>
    <sheet name="Справка" sheetId="2" r:id="rId2"/>
  </sheets>
  <definedNames/>
  <calcPr fullCalcOnLoad="1"/>
</workbook>
</file>

<file path=xl/sharedStrings.xml><?xml version="1.0" encoding="utf-8"?>
<sst xmlns="http://schemas.openxmlformats.org/spreadsheetml/2006/main" count="578" uniqueCount="182">
  <si>
    <t>№ п/п</t>
  </si>
  <si>
    <t>Наименование</t>
  </si>
  <si>
    <t>Целевая статья</t>
  </si>
  <si>
    <t>Вид расходов</t>
  </si>
  <si>
    <t>Раздел/ подраздел</t>
  </si>
  <si>
    <t>к решению сельского Совета</t>
  </si>
  <si>
    <t>Общегосударственные вопросы</t>
  </si>
  <si>
    <t>0103</t>
  </si>
  <si>
    <t>0102</t>
  </si>
  <si>
    <t>0010000</t>
  </si>
  <si>
    <t>010</t>
  </si>
  <si>
    <t>005</t>
  </si>
  <si>
    <t>026</t>
  </si>
  <si>
    <t>0104</t>
  </si>
  <si>
    <t>0700000</t>
  </si>
  <si>
    <t>184</t>
  </si>
  <si>
    <t>2.</t>
  </si>
  <si>
    <t>0000000</t>
  </si>
  <si>
    <t>000</t>
  </si>
  <si>
    <t>0502</t>
  </si>
  <si>
    <t>3510000</t>
  </si>
  <si>
    <t>1006</t>
  </si>
  <si>
    <t>1020000</t>
  </si>
  <si>
    <t>214</t>
  </si>
  <si>
    <t>0801</t>
  </si>
  <si>
    <t>4400000</t>
  </si>
  <si>
    <t>327</t>
  </si>
  <si>
    <t>483</t>
  </si>
  <si>
    <t>1001</t>
  </si>
  <si>
    <t>4900000</t>
  </si>
  <si>
    <t>714</t>
  </si>
  <si>
    <t>0707</t>
  </si>
  <si>
    <t>4310000</t>
  </si>
  <si>
    <t>447</t>
  </si>
  <si>
    <t>5.</t>
  </si>
  <si>
    <t>0411</t>
  </si>
  <si>
    <t>406</t>
  </si>
  <si>
    <t>0408</t>
  </si>
  <si>
    <t>3170000</t>
  </si>
  <si>
    <t>366</t>
  </si>
  <si>
    <t>6.</t>
  </si>
  <si>
    <t>0501</t>
  </si>
  <si>
    <t>3500000</t>
  </si>
  <si>
    <t>410</t>
  </si>
  <si>
    <t>7.</t>
  </si>
  <si>
    <t>412</t>
  </si>
  <si>
    <t>ИТОГО:</t>
  </si>
  <si>
    <t>1.1.</t>
  </si>
  <si>
    <t>1.2.</t>
  </si>
  <si>
    <t>1.3.</t>
  </si>
  <si>
    <t>Резервный фонд</t>
  </si>
  <si>
    <t>0113</t>
  </si>
  <si>
    <t>Социальная политика и меры социальной поддержки населения</t>
  </si>
  <si>
    <t>Доплата к пенсии муниципальным служащим</t>
  </si>
  <si>
    <t>Транспортное обслуживание населения поселения</t>
  </si>
  <si>
    <t>Приобретение жилья</t>
  </si>
  <si>
    <t>0100</t>
  </si>
  <si>
    <t>411</t>
  </si>
  <si>
    <t>Распределение расходов местного бюджета по разделам, целевым статьям,</t>
  </si>
  <si>
    <t>видам функциональной классификации на 2007 год</t>
  </si>
  <si>
    <t>Сумма (тыс.руб.)</t>
  </si>
  <si>
    <t>Мероприятия в области архитектуры и градостроительства</t>
  </si>
  <si>
    <t>0500</t>
  </si>
  <si>
    <t>3.1.</t>
  </si>
  <si>
    <t>3.2.</t>
  </si>
  <si>
    <t>4.1.</t>
  </si>
  <si>
    <t>0700</t>
  </si>
  <si>
    <t>5.1.</t>
  </si>
  <si>
    <t>5.2.</t>
  </si>
  <si>
    <t>7.1.</t>
  </si>
  <si>
    <t>7.2.</t>
  </si>
  <si>
    <t>Строительство наружных сетей водопровода</t>
  </si>
  <si>
    <t>Строительство водозаборной скважины в пос.Сосновый Бор</t>
  </si>
  <si>
    <t xml:space="preserve">Содержание улично-дорожной сети: очистка, подметание, ямочные ремонты, грейдерование, подсыпка </t>
  </si>
  <si>
    <t>Содержание и ремонт уличного освещения</t>
  </si>
  <si>
    <t>Восстановительные работы на здании РДК</t>
  </si>
  <si>
    <t>Ограждение стадиона; планировка, дренажные работы</t>
  </si>
  <si>
    <t>Освещение стадиона и автобусных остановок</t>
  </si>
  <si>
    <t>Благоустройства на новом кладбище</t>
  </si>
  <si>
    <t>Устройство 3-х пластиковых окон в столовой Б-Улуйской средней школы</t>
  </si>
  <si>
    <t>Ограждение кладбища в д.Красный Луг</t>
  </si>
  <si>
    <t>Ремонт муниципального жилого фонда</t>
  </si>
  <si>
    <t>3.3.</t>
  </si>
  <si>
    <t>Изготовление проектно-сметной документации на строительство Сосновоборской скважины</t>
  </si>
  <si>
    <t>7.3.</t>
  </si>
  <si>
    <t>0902</t>
  </si>
  <si>
    <t>1003</t>
  </si>
  <si>
    <t>противопожарные мероприятия в жилом фонде</t>
  </si>
  <si>
    <t>паспортизация жилого фонда</t>
  </si>
  <si>
    <t>Национальная экономика</t>
  </si>
  <si>
    <t>0400</t>
  </si>
  <si>
    <t>Другие вопросы в области национальной экономики</t>
  </si>
  <si>
    <t>3400000</t>
  </si>
  <si>
    <t>возмещение убытков ЖКУ</t>
  </si>
  <si>
    <t>197</t>
  </si>
  <si>
    <t>2100,00</t>
  </si>
  <si>
    <t>6000000</t>
  </si>
  <si>
    <t>807</t>
  </si>
  <si>
    <t>1690,00</t>
  </si>
  <si>
    <t>806</t>
  </si>
  <si>
    <t>600,00</t>
  </si>
  <si>
    <t>700,00</t>
  </si>
  <si>
    <t>300,00</t>
  </si>
  <si>
    <t>809</t>
  </si>
  <si>
    <t>100,00</t>
  </si>
  <si>
    <t>Благоустройство</t>
  </si>
  <si>
    <t>Образование</t>
  </si>
  <si>
    <t xml:space="preserve">Квотирование учебных мест по договорам контрактно-целевой подготовки в ВУЗах края для выпускников. </t>
  </si>
  <si>
    <t>Культура</t>
  </si>
  <si>
    <t>0800</t>
  </si>
  <si>
    <t>Здравоохранение и физическая культура</t>
  </si>
  <si>
    <t>0900</t>
  </si>
  <si>
    <t>51200000</t>
  </si>
  <si>
    <t>1000</t>
  </si>
  <si>
    <t>5050000</t>
  </si>
  <si>
    <t>1.4.</t>
  </si>
  <si>
    <t>2.1.</t>
  </si>
  <si>
    <t>2.2.</t>
  </si>
  <si>
    <t>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</si>
  <si>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</si>
  <si>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</si>
  <si>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</si>
  <si>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</si>
  <si>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</si>
  <si>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</si>
  <si>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</si>
  <si>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</si>
  <si>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</si>
  <si>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</si>
  <si>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</si>
  <si>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</si>
  <si>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</si>
  <si>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</si>
  <si>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4.</t>
  </si>
  <si>
    <t>6.1.</t>
  </si>
  <si>
    <t>7.4.</t>
  </si>
  <si>
    <t>Приложение № 2</t>
  </si>
  <si>
    <t>Согласование и экспертиза ПСД для Дома престарелых в с.Б-Улуй</t>
  </si>
  <si>
    <t>Электромонтажные работы</t>
  </si>
  <si>
    <t>3.18.</t>
  </si>
  <si>
    <t>3.19.</t>
  </si>
  <si>
    <t>Приобретение мусорных контейнеров</t>
  </si>
  <si>
    <t>1.5.</t>
  </si>
  <si>
    <t>2180000</t>
  </si>
  <si>
    <t>260</t>
  </si>
  <si>
    <t>Глава муниципального образования</t>
  </si>
  <si>
    <t>00000000</t>
  </si>
  <si>
    <t xml:space="preserve">Функционирование высшего должностного лица органа местного самоуправления </t>
  </si>
  <si>
    <t>000000</t>
  </si>
  <si>
    <t>Функционирование законодательного (представительного)  органа местного самоуправления</t>
  </si>
  <si>
    <t>Руководство и управление в сфере установленных функций</t>
  </si>
  <si>
    <t>Председатель представительного органа муниципального образования</t>
  </si>
  <si>
    <t>Функционирование местных администраций</t>
  </si>
  <si>
    <t>Центральный аппарат</t>
  </si>
  <si>
    <t>Резервный фонд органа исполнитольной власти</t>
  </si>
  <si>
    <t>Предупреждение и ликвидация последствий чрезвычайных ситуаций и стихийных бедствий,гражданская оборона</t>
  </si>
  <si>
    <t>0309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</si>
  <si>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</si>
  <si>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</si>
  <si>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</si>
  <si>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0504</t>
  </si>
  <si>
    <t>Развитие общественной инфраструктуры муниципального значения</t>
  </si>
  <si>
    <t>5400000</t>
  </si>
  <si>
    <t>615</t>
  </si>
  <si>
    <t>150,00</t>
  </si>
  <si>
    <t>депутатов от 24.08.2007 г. № 112</t>
  </si>
  <si>
    <t>511,4</t>
  </si>
  <si>
    <t>275,0</t>
  </si>
  <si>
    <t>0</t>
  </si>
  <si>
    <t>1607,0</t>
  </si>
  <si>
    <t>7.5.</t>
  </si>
  <si>
    <t>Поддержка безработных граждан</t>
  </si>
  <si>
    <t>7950000</t>
  </si>
  <si>
    <t>482</t>
  </si>
  <si>
    <t>Изготовление проектно-сметной документации по оптимизации схемы теплоснабжения с.Б-Улуй, её согласование, экспертиза</t>
  </si>
  <si>
    <t>Реализация мероприятий направленных на повышение эксплутационной надежности объектов жизнеобеспечения, строительство водозаборной скважины в п.Сосновый Бор</t>
  </si>
  <si>
    <t>Содержание подведомственных учреждений</t>
  </si>
  <si>
    <t>Проведение дня пожилого человека</t>
  </si>
  <si>
    <t>3.2.1.</t>
  </si>
  <si>
    <t xml:space="preserve">Ремонт общего имущества многоквартирных домов, всего </t>
  </si>
  <si>
    <t>в том числе: краевой бюджет</t>
  </si>
  <si>
    <t xml:space="preserve">                                 бюджет сельсовета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</si>
</sst>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8">
    <font>
      <sz val="10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4" fillId="0" borderId="2" xfId="0" applyFont="1" applyBorder="1" applyAlignment="1">
      <alignment/>
    </xf>
    <xf numFmtId="49" fontId="1" fillId="0" borderId="3" xfId="0" applyNumberFormat="1" applyFont="1" applyBorder="1" applyAlignment="1">
      <alignment vertical="justify" wrapText="1"/>
    </xf>
    <xf numFmtId="0" fontId="0" fillId="0" borderId="1" xfId="0" applyBorder="1" applyAlignment="1">
      <alignment horizontal="left" vertical="center"/>
    </xf>
    <xf numFmtId="49" fontId="4" fillId="0" borderId="3" xfId="0" applyNumberFormat="1" applyFont="1" applyBorder="1" applyAlignment="1">
      <alignment vertical="justify" wrapText="1"/>
    </xf>
    <xf numFmtId="0" fontId="0" fillId="0" borderId="2" xfId="0" applyBorder="1" applyAlignment="1">
      <alignment horizontal="left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16" fontId="0" fillId="0" borderId="2" xfId="0" applyNumberFormat="1" applyBorder="1" applyAlignment="1">
      <alignment/>
    </xf>
    <xf numFmtId="16" fontId="0" fillId="0" borderId="1" xfId="0" applyNumberFormat="1" applyBorder="1" applyAlignment="1">
      <alignment horizontal="left"/>
    </xf>
    <xf numFmtId="0" fontId="0" fillId="0" borderId="1" xfId="0" applyFont="1" applyBorder="1" applyAlignment="1">
      <alignment horizontal="left"/>
    </xf>
    <xf numFmtId="16" fontId="0" fillId="0" borderId="3" xfId="0" applyNumberFormat="1" applyBorder="1" applyAlignment="1">
      <alignment horizontal="left"/>
    </xf>
    <xf numFmtId="2" fontId="6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vertical="justify" wrapText="1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49" fontId="0" fillId="0" borderId="3" xfId="0" applyNumberFormat="1" applyFont="1" applyBorder="1" applyAlignment="1">
      <alignment vertical="justify" wrapText="1"/>
    </xf>
    <xf numFmtId="49" fontId="3" fillId="0" borderId="3" xfId="0" applyNumberFormat="1" applyFont="1" applyBorder="1" applyAlignment="1">
      <alignment vertical="justify" wrapText="1"/>
    </xf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wrapText="1"/>
    </xf>
    <xf numFmtId="49" fontId="4" fillId="0" borderId="4" xfId="0" applyNumberFormat="1" applyFont="1" applyBorder="1" applyAlignment="1">
      <alignment vertical="justify" wrapText="1"/>
    </xf>
    <xf numFmtId="0" fontId="0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>
      <alignment horizontal="left"/>
    </xf>
    <xf numFmtId="49" fontId="7" fillId="0" borderId="3" xfId="0" applyNumberFormat="1" applyFont="1" applyBorder="1" applyAlignment="1">
      <alignment vertical="justify" wrapText="1"/>
    </xf>
    <xf numFmtId="49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justify" wrapText="1"/>
    </xf>
    <xf numFmtId="0" fontId="0" fillId="0" borderId="4" xfId="0" applyFont="1" applyBorder="1" applyAlignment="1">
      <alignment horizontal="left" vertical="justify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workbookViewId="0" topLeftCell="A1">
      <selection activeCell="F32" sqref="F32"/>
    </sheetView>
  </sheetViews>
  <sheetFormatPr defaultColWidth="9.00390625" defaultRowHeight="12.75"/>
  <cols>
    <col min="1" max="1" width="6.25390625" style="0" customWidth="1"/>
    <col min="2" max="2" width="59.625" style="0" customWidth="1"/>
    <col min="3" max="3" width="15.375" style="0" customWidth="1"/>
    <col min="4" max="4" width="15.625" style="0" customWidth="1"/>
    <col min="5" max="5" width="14.00390625" style="0" customWidth="1"/>
    <col min="6" max="6" width="13.625" style="0" customWidth="1"/>
  </cols>
  <sheetData>
    <row r="1" ht="12.75">
      <c r="D1" t="s">
        <v>136</v>
      </c>
    </row>
    <row r="2" ht="12.75">
      <c r="D2" t="s">
        <v>5</v>
      </c>
    </row>
    <row r="3" ht="12.75">
      <c r="D3" t="s">
        <v>165</v>
      </c>
    </row>
    <row r="5" spans="1:6" ht="20.25">
      <c r="A5" s="53" t="s">
        <v>58</v>
      </c>
      <c r="B5" s="53"/>
      <c r="C5" s="53"/>
      <c r="D5" s="53"/>
      <c r="E5" s="53"/>
      <c r="F5" s="53"/>
    </row>
    <row r="6" spans="1:6" ht="20.25">
      <c r="A6" s="53" t="s">
        <v>59</v>
      </c>
      <c r="B6" s="53"/>
      <c r="C6" s="53"/>
      <c r="D6" s="53"/>
      <c r="E6" s="53"/>
      <c r="F6" s="53"/>
    </row>
    <row r="7" spans="5:6" ht="12.75">
      <c r="E7" s="54"/>
      <c r="F7" s="54"/>
    </row>
    <row r="8" spans="1:6" ht="12.75">
      <c r="A8" s="55" t="s">
        <v>0</v>
      </c>
      <c r="B8" s="51" t="s">
        <v>1</v>
      </c>
      <c r="C8" s="51" t="s">
        <v>4</v>
      </c>
      <c r="D8" s="51" t="s">
        <v>2</v>
      </c>
      <c r="E8" s="51" t="s">
        <v>3</v>
      </c>
      <c r="F8" s="51" t="s">
        <v>60</v>
      </c>
    </row>
    <row r="9" spans="1:6" ht="36" customHeight="1">
      <c r="A9" s="55"/>
      <c r="B9" s="52"/>
      <c r="C9" s="52"/>
      <c r="D9" s="52"/>
      <c r="E9" s="52"/>
      <c r="F9" s="52"/>
    </row>
    <row r="10" spans="1:6" ht="15.75">
      <c r="A10" s="2">
        <v>1</v>
      </c>
      <c r="B10" s="4" t="s">
        <v>6</v>
      </c>
      <c r="C10" s="30" t="s">
        <v>56</v>
      </c>
      <c r="D10" s="30" t="s">
        <v>146</v>
      </c>
      <c r="E10" s="30" t="s">
        <v>18</v>
      </c>
      <c r="F10" s="31">
        <f>SUM(F11+F13+F17+F19)</f>
        <v>3864.2</v>
      </c>
    </row>
    <row r="11" spans="1:6" ht="15.75" customHeight="1">
      <c r="A11" s="14" t="s">
        <v>47</v>
      </c>
      <c r="B11" s="19" t="s">
        <v>147</v>
      </c>
      <c r="C11" s="32" t="s">
        <v>8</v>
      </c>
      <c r="D11" s="30" t="s">
        <v>17</v>
      </c>
      <c r="E11" s="30" t="s">
        <v>18</v>
      </c>
      <c r="F11" s="33">
        <f>SUM(F12)</f>
        <v>426.7</v>
      </c>
    </row>
    <row r="12" spans="1:6" ht="15">
      <c r="A12" s="12"/>
      <c r="B12" s="20" t="s">
        <v>145</v>
      </c>
      <c r="C12" s="34" t="s">
        <v>8</v>
      </c>
      <c r="D12" s="35" t="s">
        <v>9</v>
      </c>
      <c r="E12" s="35" t="s">
        <v>10</v>
      </c>
      <c r="F12" s="36">
        <v>426.7</v>
      </c>
    </row>
    <row r="13" spans="1:6" ht="15.75" customHeight="1">
      <c r="A13" s="11" t="s">
        <v>48</v>
      </c>
      <c r="B13" s="47" t="s">
        <v>149</v>
      </c>
      <c r="C13" s="49" t="s">
        <v>7</v>
      </c>
      <c r="D13" s="49" t="s">
        <v>148</v>
      </c>
      <c r="E13" s="49" t="s">
        <v>18</v>
      </c>
      <c r="F13" s="45">
        <f>SUM(F15+F16)</f>
        <v>422.5</v>
      </c>
    </row>
    <row r="14" spans="1:6" ht="12.75" customHeight="1">
      <c r="A14" s="12"/>
      <c r="B14" s="48"/>
      <c r="C14" s="50"/>
      <c r="D14" s="50"/>
      <c r="E14" s="50"/>
      <c r="F14" s="46"/>
    </row>
    <row r="15" spans="1:6" ht="28.5" customHeight="1">
      <c r="A15" s="12"/>
      <c r="B15" s="25" t="s">
        <v>151</v>
      </c>
      <c r="C15" s="34" t="s">
        <v>7</v>
      </c>
      <c r="D15" s="35" t="s">
        <v>9</v>
      </c>
      <c r="E15" s="35" t="s">
        <v>12</v>
      </c>
      <c r="F15" s="36">
        <v>418.2</v>
      </c>
    </row>
    <row r="16" spans="1:6" ht="15">
      <c r="A16" s="13"/>
      <c r="B16" s="20" t="s">
        <v>150</v>
      </c>
      <c r="C16" s="34" t="s">
        <v>7</v>
      </c>
      <c r="D16" s="35" t="s">
        <v>9</v>
      </c>
      <c r="E16" s="35" t="s">
        <v>11</v>
      </c>
      <c r="F16" s="36">
        <v>4.3</v>
      </c>
    </row>
    <row r="17" spans="1:6" ht="15.75">
      <c r="A17" s="11" t="s">
        <v>49</v>
      </c>
      <c r="B17" s="21" t="s">
        <v>152</v>
      </c>
      <c r="C17" s="32" t="s">
        <v>13</v>
      </c>
      <c r="D17" s="30" t="s">
        <v>17</v>
      </c>
      <c r="E17" s="30" t="s">
        <v>18</v>
      </c>
      <c r="F17" s="33">
        <f>SUM(F18)</f>
        <v>2977.5</v>
      </c>
    </row>
    <row r="18" spans="1:6" ht="15">
      <c r="A18" s="12"/>
      <c r="B18" s="20" t="s">
        <v>153</v>
      </c>
      <c r="C18" s="34" t="s">
        <v>13</v>
      </c>
      <c r="D18" s="35" t="s">
        <v>9</v>
      </c>
      <c r="E18" s="35" t="s">
        <v>11</v>
      </c>
      <c r="F18" s="36">
        <v>2977.5</v>
      </c>
    </row>
    <row r="19" spans="1:6" ht="15.75">
      <c r="A19" s="16" t="s">
        <v>115</v>
      </c>
      <c r="B19" s="22" t="s">
        <v>50</v>
      </c>
      <c r="C19" s="30" t="s">
        <v>51</v>
      </c>
      <c r="D19" s="30" t="s">
        <v>17</v>
      </c>
      <c r="E19" s="30" t="s">
        <v>18</v>
      </c>
      <c r="F19" s="31">
        <f>SUM(F20)</f>
        <v>37.5</v>
      </c>
    </row>
    <row r="20" spans="1:6" ht="15">
      <c r="A20" s="16"/>
      <c r="B20" s="22" t="s">
        <v>154</v>
      </c>
      <c r="C20" s="35" t="s">
        <v>51</v>
      </c>
      <c r="D20" s="35" t="s">
        <v>14</v>
      </c>
      <c r="E20" s="35" t="s">
        <v>15</v>
      </c>
      <c r="F20" s="37">
        <v>37.5</v>
      </c>
    </row>
    <row r="21" spans="1:6" ht="29.25" customHeight="1">
      <c r="A21" s="16"/>
      <c r="B21" s="23" t="s">
        <v>155</v>
      </c>
      <c r="C21" s="30" t="s">
        <v>156</v>
      </c>
      <c r="D21" s="30" t="s">
        <v>17</v>
      </c>
      <c r="E21" s="30" t="s">
        <v>18</v>
      </c>
      <c r="F21" s="31">
        <f>SUM(F22)</f>
        <v>12.4</v>
      </c>
    </row>
    <row r="22" spans="1:6" ht="25.5">
      <c r="A22" s="16" t="s">
        <v>142</v>
      </c>
      <c r="B22" s="22" t="s">
        <v>155</v>
      </c>
      <c r="C22" s="35" t="s">
        <v>156</v>
      </c>
      <c r="D22" s="35" t="s">
        <v>143</v>
      </c>
      <c r="E22" s="35" t="s">
        <v>144</v>
      </c>
      <c r="F22" s="37">
        <v>12.4</v>
      </c>
    </row>
    <row r="23" spans="1:6" ht="15.75">
      <c r="A23" s="2" t="s">
        <v>16</v>
      </c>
      <c r="B23" s="7" t="s">
        <v>89</v>
      </c>
      <c r="C23" s="30" t="s">
        <v>90</v>
      </c>
      <c r="D23" s="30" t="s">
        <v>17</v>
      </c>
      <c r="E23" s="30" t="s">
        <v>18</v>
      </c>
      <c r="F23" s="31">
        <f>SUM(F24+F25)</f>
        <v>1160</v>
      </c>
    </row>
    <row r="24" spans="1:6" ht="23.25" customHeight="1">
      <c r="A24" s="16" t="s">
        <v>116</v>
      </c>
      <c r="B24" s="22" t="s">
        <v>54</v>
      </c>
      <c r="C24" s="35" t="s">
        <v>37</v>
      </c>
      <c r="D24" s="35" t="s">
        <v>38</v>
      </c>
      <c r="E24" s="35" t="s">
        <v>39</v>
      </c>
      <c r="F24" s="37">
        <v>1080</v>
      </c>
    </row>
    <row r="25" spans="1:6" ht="24" customHeight="1">
      <c r="A25" s="16" t="s">
        <v>117</v>
      </c>
      <c r="B25" s="22" t="s">
        <v>91</v>
      </c>
      <c r="C25" s="35" t="s">
        <v>35</v>
      </c>
      <c r="D25" s="35" t="s">
        <v>92</v>
      </c>
      <c r="E25" s="35" t="s">
        <v>36</v>
      </c>
      <c r="F25" s="37">
        <v>80</v>
      </c>
    </row>
    <row r="26" spans="1:6" ht="31.5">
      <c r="A26" s="2" t="s">
        <v>118</v>
      </c>
      <c r="B26" s="7" t="s">
        <v>61</v>
      </c>
      <c r="C26" s="30" t="s">
        <v>62</v>
      </c>
      <c r="D26" s="30" t="s">
        <v>17</v>
      </c>
      <c r="E26" s="30" t="s">
        <v>18</v>
      </c>
      <c r="F26" s="31">
        <f>SUM(F27+F36+F52)</f>
        <v>31720</v>
      </c>
    </row>
    <row r="27" spans="1:6" ht="15.75">
      <c r="A27" s="2"/>
      <c r="B27" s="26" t="s">
        <v>157</v>
      </c>
      <c r="C27" s="30" t="s">
        <v>41</v>
      </c>
      <c r="D27" s="30" t="s">
        <v>17</v>
      </c>
      <c r="E27" s="30" t="s">
        <v>18</v>
      </c>
      <c r="F27" s="31">
        <f>SUM(F28+F29+F30+F33+F34+F35)</f>
        <v>15378.6</v>
      </c>
    </row>
    <row r="28" spans="1:6" ht="15">
      <c r="A28" s="16" t="s">
        <v>63</v>
      </c>
      <c r="B28" s="21" t="s">
        <v>55</v>
      </c>
      <c r="C28" s="35" t="s">
        <v>41</v>
      </c>
      <c r="D28" s="35" t="s">
        <v>22</v>
      </c>
      <c r="E28" s="35" t="s">
        <v>23</v>
      </c>
      <c r="F28" s="37">
        <v>3600</v>
      </c>
    </row>
    <row r="29" spans="1:6" ht="15">
      <c r="A29" s="16" t="s">
        <v>64</v>
      </c>
      <c r="B29" s="22" t="s">
        <v>81</v>
      </c>
      <c r="C29" s="35" t="s">
        <v>41</v>
      </c>
      <c r="D29" s="35" t="s">
        <v>42</v>
      </c>
      <c r="E29" s="35" t="s">
        <v>43</v>
      </c>
      <c r="F29" s="37">
        <v>10591.5</v>
      </c>
    </row>
    <row r="30" spans="1:6" ht="15">
      <c r="A30" s="16" t="s">
        <v>178</v>
      </c>
      <c r="B30" s="22" t="s">
        <v>179</v>
      </c>
      <c r="C30" s="35" t="s">
        <v>41</v>
      </c>
      <c r="D30" s="35" t="s">
        <v>42</v>
      </c>
      <c r="E30" s="35" t="s">
        <v>43</v>
      </c>
      <c r="F30" s="37">
        <f>F31+F32</f>
        <v>437.1</v>
      </c>
    </row>
    <row r="31" spans="1:6" s="44" customFormat="1" ht="12">
      <c r="A31" s="40"/>
      <c r="B31" s="41" t="s">
        <v>180</v>
      </c>
      <c r="C31" s="42" t="s">
        <v>41</v>
      </c>
      <c r="D31" s="42" t="s">
        <v>42</v>
      </c>
      <c r="E31" s="42" t="s">
        <v>43</v>
      </c>
      <c r="F31" s="43">
        <v>406.1</v>
      </c>
    </row>
    <row r="32" spans="1:6" s="44" customFormat="1" ht="12">
      <c r="A32" s="40"/>
      <c r="B32" s="41" t="s">
        <v>181</v>
      </c>
      <c r="C32" s="42" t="s">
        <v>41</v>
      </c>
      <c r="D32" s="42" t="s">
        <v>42</v>
      </c>
      <c r="E32" s="42" t="s">
        <v>43</v>
      </c>
      <c r="F32" s="43">
        <v>31</v>
      </c>
    </row>
    <row r="33" spans="1:6" ht="15">
      <c r="A33" s="16" t="s">
        <v>82</v>
      </c>
      <c r="B33" s="22" t="s">
        <v>87</v>
      </c>
      <c r="C33" s="35" t="s">
        <v>41</v>
      </c>
      <c r="D33" s="35" t="s">
        <v>42</v>
      </c>
      <c r="E33" s="35" t="s">
        <v>43</v>
      </c>
      <c r="F33" s="37">
        <v>400</v>
      </c>
    </row>
    <row r="34" spans="1:6" ht="15">
      <c r="A34" s="16" t="s">
        <v>119</v>
      </c>
      <c r="B34" s="22" t="s">
        <v>88</v>
      </c>
      <c r="C34" s="35" t="s">
        <v>41</v>
      </c>
      <c r="D34" s="35" t="s">
        <v>42</v>
      </c>
      <c r="E34" s="35" t="s">
        <v>43</v>
      </c>
      <c r="F34" s="37">
        <v>200</v>
      </c>
    </row>
    <row r="35" spans="1:6" ht="15">
      <c r="A35" s="16" t="s">
        <v>120</v>
      </c>
      <c r="B35" s="22" t="s">
        <v>138</v>
      </c>
      <c r="C35" s="35" t="s">
        <v>41</v>
      </c>
      <c r="D35" s="35" t="s">
        <v>42</v>
      </c>
      <c r="E35" s="35" t="s">
        <v>43</v>
      </c>
      <c r="F35" s="37">
        <v>150</v>
      </c>
    </row>
    <row r="36" spans="1:6" ht="15.75">
      <c r="A36" s="16"/>
      <c r="B36" s="7" t="s">
        <v>158</v>
      </c>
      <c r="C36" s="30" t="s">
        <v>19</v>
      </c>
      <c r="D36" s="30" t="s">
        <v>17</v>
      </c>
      <c r="E36" s="30" t="s">
        <v>18</v>
      </c>
      <c r="F36" s="31">
        <f>SUM(F37+F38+F39+F40+F41+F42+F43+F44+F45+F46+F47+F48+F49+F50+F51)</f>
        <v>14441.4</v>
      </c>
    </row>
    <row r="37" spans="1:6" ht="25.5">
      <c r="A37" s="16" t="s">
        <v>121</v>
      </c>
      <c r="B37" s="22" t="s">
        <v>174</v>
      </c>
      <c r="C37" s="35" t="s">
        <v>19</v>
      </c>
      <c r="D37" s="35" t="s">
        <v>22</v>
      </c>
      <c r="E37" s="35" t="s">
        <v>23</v>
      </c>
      <c r="F37" s="37">
        <v>710</v>
      </c>
    </row>
    <row r="38" spans="1:6" ht="38.25" customHeight="1">
      <c r="A38" s="16"/>
      <c r="B38" s="22" t="s">
        <v>175</v>
      </c>
      <c r="C38" s="35" t="s">
        <v>19</v>
      </c>
      <c r="D38" s="35" t="s">
        <v>22</v>
      </c>
      <c r="E38" s="35" t="s">
        <v>23</v>
      </c>
      <c r="F38" s="37">
        <v>5516</v>
      </c>
    </row>
    <row r="39" spans="1:6" ht="25.5">
      <c r="A39" s="16" t="s">
        <v>122</v>
      </c>
      <c r="B39" s="22" t="s">
        <v>83</v>
      </c>
      <c r="C39" s="35" t="s">
        <v>19</v>
      </c>
      <c r="D39" s="35" t="s">
        <v>22</v>
      </c>
      <c r="E39" s="35" t="s">
        <v>23</v>
      </c>
      <c r="F39" s="37">
        <v>44</v>
      </c>
    </row>
    <row r="40" spans="1:6" ht="27" customHeight="1">
      <c r="A40" s="16" t="s">
        <v>123</v>
      </c>
      <c r="B40" s="22" t="s">
        <v>93</v>
      </c>
      <c r="C40" s="38" t="s">
        <v>19</v>
      </c>
      <c r="D40" s="35" t="s">
        <v>20</v>
      </c>
      <c r="E40" s="35" t="s">
        <v>94</v>
      </c>
      <c r="F40" s="37">
        <v>138</v>
      </c>
    </row>
    <row r="41" spans="1:6" ht="15">
      <c r="A41" s="15" t="s">
        <v>124</v>
      </c>
      <c r="B41" s="16" t="s">
        <v>71</v>
      </c>
      <c r="C41" s="38" t="s">
        <v>19</v>
      </c>
      <c r="D41" s="35" t="s">
        <v>20</v>
      </c>
      <c r="E41" s="35" t="s">
        <v>57</v>
      </c>
      <c r="F41" s="35" t="s">
        <v>95</v>
      </c>
    </row>
    <row r="42" spans="1:6" ht="15">
      <c r="A42" s="8" t="s">
        <v>125</v>
      </c>
      <c r="B42" s="22" t="s">
        <v>72</v>
      </c>
      <c r="C42" s="38" t="s">
        <v>19</v>
      </c>
      <c r="D42" s="35" t="s">
        <v>20</v>
      </c>
      <c r="E42" s="35" t="s">
        <v>57</v>
      </c>
      <c r="F42" s="35" t="s">
        <v>166</v>
      </c>
    </row>
    <row r="43" spans="1:6" ht="25.5">
      <c r="A43" s="6" t="s">
        <v>126</v>
      </c>
      <c r="B43" s="22" t="s">
        <v>73</v>
      </c>
      <c r="C43" s="38" t="s">
        <v>19</v>
      </c>
      <c r="D43" s="35" t="s">
        <v>96</v>
      </c>
      <c r="E43" s="35" t="s">
        <v>97</v>
      </c>
      <c r="F43" s="35" t="s">
        <v>98</v>
      </c>
    </row>
    <row r="44" spans="1:6" ht="15">
      <c r="A44" s="17" t="s">
        <v>127</v>
      </c>
      <c r="B44" s="16" t="s">
        <v>74</v>
      </c>
      <c r="C44" s="38" t="s">
        <v>19</v>
      </c>
      <c r="D44" s="35" t="s">
        <v>96</v>
      </c>
      <c r="E44" s="35" t="s">
        <v>99</v>
      </c>
      <c r="F44" s="35" t="s">
        <v>100</v>
      </c>
    </row>
    <row r="45" spans="1:6" ht="17.25" customHeight="1">
      <c r="A45" s="16" t="s">
        <v>128</v>
      </c>
      <c r="B45" s="22" t="s">
        <v>76</v>
      </c>
      <c r="C45" s="38" t="s">
        <v>19</v>
      </c>
      <c r="D45" s="35" t="s">
        <v>96</v>
      </c>
      <c r="E45" s="35" t="s">
        <v>45</v>
      </c>
      <c r="F45" s="35" t="s">
        <v>101</v>
      </c>
    </row>
    <row r="46" spans="1:6" ht="15">
      <c r="A46" s="3" t="s">
        <v>129</v>
      </c>
      <c r="B46" s="22" t="s">
        <v>77</v>
      </c>
      <c r="C46" s="38" t="s">
        <v>19</v>
      </c>
      <c r="D46" s="35" t="s">
        <v>96</v>
      </c>
      <c r="E46" s="35" t="s">
        <v>99</v>
      </c>
      <c r="F46" s="35" t="s">
        <v>102</v>
      </c>
    </row>
    <row r="47" spans="1:6" ht="15">
      <c r="A47" s="3" t="s">
        <v>130</v>
      </c>
      <c r="B47" s="22" t="s">
        <v>78</v>
      </c>
      <c r="C47" s="38" t="s">
        <v>19</v>
      </c>
      <c r="D47" s="35" t="s">
        <v>96</v>
      </c>
      <c r="E47" s="35" t="s">
        <v>103</v>
      </c>
      <c r="F47" s="35" t="s">
        <v>167</v>
      </c>
    </row>
    <row r="48" spans="1:6" ht="15">
      <c r="A48" s="3" t="s">
        <v>131</v>
      </c>
      <c r="B48" s="22" t="s">
        <v>80</v>
      </c>
      <c r="C48" s="38" t="s">
        <v>19</v>
      </c>
      <c r="D48" s="35" t="s">
        <v>96</v>
      </c>
      <c r="E48" s="35" t="s">
        <v>103</v>
      </c>
      <c r="F48" s="35" t="s">
        <v>104</v>
      </c>
    </row>
    <row r="49" spans="1:6" ht="25.5">
      <c r="A49" s="3" t="s">
        <v>132</v>
      </c>
      <c r="B49" s="22" t="s">
        <v>79</v>
      </c>
      <c r="C49" s="38" t="s">
        <v>19</v>
      </c>
      <c r="D49" s="35" t="s">
        <v>96</v>
      </c>
      <c r="E49" s="35" t="s">
        <v>45</v>
      </c>
      <c r="F49" s="35" t="s">
        <v>168</v>
      </c>
    </row>
    <row r="50" spans="1:6" ht="15">
      <c r="A50" s="15" t="s">
        <v>139</v>
      </c>
      <c r="B50" s="27" t="s">
        <v>105</v>
      </c>
      <c r="C50" s="38" t="s">
        <v>19</v>
      </c>
      <c r="D50" s="35" t="s">
        <v>96</v>
      </c>
      <c r="E50" s="35" t="s">
        <v>45</v>
      </c>
      <c r="F50" s="35" t="s">
        <v>169</v>
      </c>
    </row>
    <row r="51" spans="1:6" ht="15">
      <c r="A51" s="15" t="s">
        <v>140</v>
      </c>
      <c r="B51" s="24" t="s">
        <v>141</v>
      </c>
      <c r="C51" s="38" t="s">
        <v>19</v>
      </c>
      <c r="D51" s="35" t="s">
        <v>96</v>
      </c>
      <c r="E51" s="35" t="s">
        <v>45</v>
      </c>
      <c r="F51" s="35" t="s">
        <v>164</v>
      </c>
    </row>
    <row r="52" spans="1:6" ht="31.5" customHeight="1">
      <c r="A52" s="15"/>
      <c r="B52" s="28" t="s">
        <v>159</v>
      </c>
      <c r="C52" s="29" t="s">
        <v>160</v>
      </c>
      <c r="D52" s="30" t="s">
        <v>17</v>
      </c>
      <c r="E52" s="30" t="s">
        <v>18</v>
      </c>
      <c r="F52" s="39">
        <f>SUM(F53)</f>
        <v>1900</v>
      </c>
    </row>
    <row r="53" spans="1:6" ht="15">
      <c r="A53" s="15"/>
      <c r="B53" s="24" t="s">
        <v>161</v>
      </c>
      <c r="C53" s="38" t="s">
        <v>160</v>
      </c>
      <c r="D53" s="35" t="s">
        <v>162</v>
      </c>
      <c r="E53" s="35" t="s">
        <v>163</v>
      </c>
      <c r="F53" s="37">
        <v>1900</v>
      </c>
    </row>
    <row r="54" spans="1:6" ht="15.75">
      <c r="A54" s="2" t="s">
        <v>133</v>
      </c>
      <c r="B54" s="7" t="s">
        <v>106</v>
      </c>
      <c r="C54" s="30" t="s">
        <v>66</v>
      </c>
      <c r="D54" s="30" t="s">
        <v>17</v>
      </c>
      <c r="E54" s="30" t="s">
        <v>18</v>
      </c>
      <c r="F54" s="31">
        <f>SUM(F55)</f>
        <v>200</v>
      </c>
    </row>
    <row r="55" spans="1:6" ht="30">
      <c r="A55" s="16" t="s">
        <v>65</v>
      </c>
      <c r="B55" s="5" t="s">
        <v>107</v>
      </c>
      <c r="C55" s="35" t="s">
        <v>31</v>
      </c>
      <c r="D55" s="35" t="s">
        <v>32</v>
      </c>
      <c r="E55" s="35" t="s">
        <v>33</v>
      </c>
      <c r="F55" s="37">
        <v>200</v>
      </c>
    </row>
    <row r="56" spans="1:6" ht="15.75">
      <c r="A56" s="2" t="s">
        <v>34</v>
      </c>
      <c r="B56" s="7" t="s">
        <v>108</v>
      </c>
      <c r="C56" s="30" t="s">
        <v>109</v>
      </c>
      <c r="D56" s="30" t="s">
        <v>17</v>
      </c>
      <c r="E56" s="30" t="s">
        <v>18</v>
      </c>
      <c r="F56" s="33">
        <f>SUM(F57+F58)</f>
        <v>11831.4</v>
      </c>
    </row>
    <row r="57" spans="1:6" ht="15">
      <c r="A57" s="16" t="s">
        <v>67</v>
      </c>
      <c r="B57" s="5" t="s">
        <v>176</v>
      </c>
      <c r="C57" s="35" t="s">
        <v>24</v>
      </c>
      <c r="D57" s="35" t="s">
        <v>25</v>
      </c>
      <c r="E57" s="35" t="s">
        <v>26</v>
      </c>
      <c r="F57" s="36">
        <v>6831.4</v>
      </c>
    </row>
    <row r="58" spans="1:6" ht="15">
      <c r="A58" s="16" t="s">
        <v>68</v>
      </c>
      <c r="B58" s="5" t="s">
        <v>75</v>
      </c>
      <c r="C58" s="35" t="s">
        <v>24</v>
      </c>
      <c r="D58" s="35" t="s">
        <v>25</v>
      </c>
      <c r="E58" s="35" t="s">
        <v>26</v>
      </c>
      <c r="F58" s="37">
        <v>5000</v>
      </c>
    </row>
    <row r="59" spans="1:6" ht="15.75">
      <c r="A59" s="2" t="s">
        <v>40</v>
      </c>
      <c r="B59" s="7" t="s">
        <v>110</v>
      </c>
      <c r="C59" s="30" t="s">
        <v>111</v>
      </c>
      <c r="D59" s="30" t="s">
        <v>17</v>
      </c>
      <c r="E59" s="30" t="s">
        <v>18</v>
      </c>
      <c r="F59" s="31">
        <f>SUM(F60)</f>
        <v>1871</v>
      </c>
    </row>
    <row r="60" spans="1:6" ht="15">
      <c r="A60" s="16" t="s">
        <v>134</v>
      </c>
      <c r="B60" s="5" t="s">
        <v>176</v>
      </c>
      <c r="C60" s="35" t="s">
        <v>85</v>
      </c>
      <c r="D60" s="35" t="s">
        <v>112</v>
      </c>
      <c r="E60" s="35" t="s">
        <v>26</v>
      </c>
      <c r="F60" s="37">
        <v>1871</v>
      </c>
    </row>
    <row r="61" spans="1:6" ht="31.5">
      <c r="A61" s="2" t="s">
        <v>44</v>
      </c>
      <c r="B61" s="7" t="s">
        <v>52</v>
      </c>
      <c r="C61" s="30" t="s">
        <v>113</v>
      </c>
      <c r="D61" s="30" t="s">
        <v>17</v>
      </c>
      <c r="E61" s="30" t="s">
        <v>18</v>
      </c>
      <c r="F61" s="31">
        <f>SUM(F62+F64+F65+F63+F66)</f>
        <v>3280</v>
      </c>
    </row>
    <row r="62" spans="1:6" ht="15">
      <c r="A62" s="16" t="s">
        <v>69</v>
      </c>
      <c r="B62" s="5" t="s">
        <v>53</v>
      </c>
      <c r="C62" s="35" t="s">
        <v>28</v>
      </c>
      <c r="D62" s="35" t="s">
        <v>29</v>
      </c>
      <c r="E62" s="35" t="s">
        <v>30</v>
      </c>
      <c r="F62" s="37">
        <v>0</v>
      </c>
    </row>
    <row r="63" spans="1:6" ht="15">
      <c r="A63" s="16" t="s">
        <v>70</v>
      </c>
      <c r="B63" s="5" t="s">
        <v>177</v>
      </c>
      <c r="C63" s="35" t="s">
        <v>86</v>
      </c>
      <c r="D63" s="35" t="s">
        <v>114</v>
      </c>
      <c r="E63" s="35" t="s">
        <v>27</v>
      </c>
      <c r="F63" s="37">
        <v>100</v>
      </c>
    </row>
    <row r="64" spans="1:6" ht="30">
      <c r="A64" s="16" t="s">
        <v>84</v>
      </c>
      <c r="B64" s="5" t="s">
        <v>52</v>
      </c>
      <c r="C64" s="35" t="s">
        <v>86</v>
      </c>
      <c r="D64" s="35" t="s">
        <v>114</v>
      </c>
      <c r="E64" s="35" t="s">
        <v>27</v>
      </c>
      <c r="F64" s="37">
        <v>2988</v>
      </c>
    </row>
    <row r="65" spans="1:6" ht="30">
      <c r="A65" s="16" t="s">
        <v>135</v>
      </c>
      <c r="B65" s="5" t="s">
        <v>137</v>
      </c>
      <c r="C65" s="35" t="s">
        <v>21</v>
      </c>
      <c r="D65" s="35" t="s">
        <v>22</v>
      </c>
      <c r="E65" s="35" t="s">
        <v>23</v>
      </c>
      <c r="F65" s="37">
        <v>150</v>
      </c>
    </row>
    <row r="66" spans="1:6" ht="15">
      <c r="A66" s="16" t="s">
        <v>170</v>
      </c>
      <c r="B66" s="5" t="s">
        <v>171</v>
      </c>
      <c r="C66" s="35" t="s">
        <v>21</v>
      </c>
      <c r="D66" s="35" t="s">
        <v>172</v>
      </c>
      <c r="E66" s="35" t="s">
        <v>173</v>
      </c>
      <c r="F66" s="37">
        <v>42</v>
      </c>
    </row>
    <row r="67" spans="1:6" ht="18">
      <c r="A67" s="3"/>
      <c r="B67" s="9" t="s">
        <v>46</v>
      </c>
      <c r="C67" s="10"/>
      <c r="D67" s="18"/>
      <c r="E67" s="18"/>
      <c r="F67" s="18">
        <f>F10+F21+F23+F26+F54+F56+F59+F61</f>
        <v>53939</v>
      </c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</sheetData>
  <mergeCells count="14">
    <mergeCell ref="E8:E9"/>
    <mergeCell ref="F8:F9"/>
    <mergeCell ref="A5:F5"/>
    <mergeCell ref="A6:F6"/>
    <mergeCell ref="E7:F7"/>
    <mergeCell ref="A8:A9"/>
    <mergeCell ref="B8:B9"/>
    <mergeCell ref="C8:C9"/>
    <mergeCell ref="D8:D9"/>
    <mergeCell ref="F13:F14"/>
    <mergeCell ref="B13:B14"/>
    <mergeCell ref="C13:C14"/>
    <mergeCell ref="D13:D14"/>
    <mergeCell ref="E13:E14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6.25390625" style="0" customWidth="1"/>
    <col min="2" max="2" width="59.625" style="0" customWidth="1"/>
    <col min="3" max="3" width="15.375" style="0" customWidth="1"/>
    <col min="4" max="4" width="15.625" style="0" customWidth="1"/>
    <col min="5" max="5" width="14.00390625" style="0" customWidth="1"/>
    <col min="6" max="6" width="13.625" style="0" customWidth="1"/>
  </cols>
  <sheetData>
    <row r="1" ht="12.75">
      <c r="D1" t="s">
        <v>136</v>
      </c>
    </row>
    <row r="2" ht="12.75">
      <c r="D2" t="s">
        <v>5</v>
      </c>
    </row>
    <row r="3" ht="12.75">
      <c r="D3" t="s">
        <v>165</v>
      </c>
    </row>
    <row r="5" spans="1:6" ht="20.25">
      <c r="A5" s="53" t="s">
        <v>58</v>
      </c>
      <c r="B5" s="53"/>
      <c r="C5" s="53"/>
      <c r="D5" s="53"/>
      <c r="E5" s="53"/>
      <c r="F5" s="53"/>
    </row>
    <row r="6" spans="1:6" ht="20.25">
      <c r="A6" s="53" t="s">
        <v>59</v>
      </c>
      <c r="B6" s="53"/>
      <c r="C6" s="53"/>
      <c r="D6" s="53"/>
      <c r="E6" s="53"/>
      <c r="F6" s="53"/>
    </row>
    <row r="7" spans="5:6" ht="12.75">
      <c r="E7" s="54"/>
      <c r="F7" s="54"/>
    </row>
    <row r="8" spans="1:6" ht="12.75">
      <c r="A8" s="55" t="s">
        <v>0</v>
      </c>
      <c r="B8" s="51" t="s">
        <v>1</v>
      </c>
      <c r="C8" s="51" t="s">
        <v>4</v>
      </c>
      <c r="D8" s="51" t="s">
        <v>2</v>
      </c>
      <c r="E8" s="51" t="s">
        <v>3</v>
      </c>
      <c r="F8" s="51" t="s">
        <v>60</v>
      </c>
    </row>
    <row r="9" spans="1:6" ht="36" customHeight="1">
      <c r="A9" s="55"/>
      <c r="B9" s="52"/>
      <c r="C9" s="52"/>
      <c r="D9" s="52"/>
      <c r="E9" s="52"/>
      <c r="F9" s="52"/>
    </row>
    <row r="10" spans="1:6" ht="15.75">
      <c r="A10" s="2">
        <v>1</v>
      </c>
      <c r="B10" s="4" t="s">
        <v>6</v>
      </c>
      <c r="C10" s="30" t="s">
        <v>56</v>
      </c>
      <c r="D10" s="30" t="s">
        <v>146</v>
      </c>
      <c r="E10" s="30" t="s">
        <v>18</v>
      </c>
      <c r="F10" s="31">
        <f>SUM(F11+F13+F17+F19)</f>
        <v>3864.2</v>
      </c>
    </row>
    <row r="11" spans="1:6" ht="15.75" customHeight="1">
      <c r="A11" s="14" t="s">
        <v>47</v>
      </c>
      <c r="B11" s="19" t="s">
        <v>147</v>
      </c>
      <c r="C11" s="32" t="s">
        <v>8</v>
      </c>
      <c r="D11" s="30" t="s">
        <v>17</v>
      </c>
      <c r="E11" s="30" t="s">
        <v>18</v>
      </c>
      <c r="F11" s="33">
        <f>SUM(F12)</f>
        <v>426.7</v>
      </c>
    </row>
    <row r="12" spans="1:6" ht="15">
      <c r="A12" s="12"/>
      <c r="B12" s="20" t="s">
        <v>145</v>
      </c>
      <c r="C12" s="34" t="s">
        <v>8</v>
      </c>
      <c r="D12" s="35" t="s">
        <v>9</v>
      </c>
      <c r="E12" s="35" t="s">
        <v>10</v>
      </c>
      <c r="F12" s="36">
        <v>426.7</v>
      </c>
    </row>
    <row r="13" spans="1:6" ht="15.75" customHeight="1">
      <c r="A13" s="11" t="s">
        <v>48</v>
      </c>
      <c r="B13" s="47" t="s">
        <v>149</v>
      </c>
      <c r="C13" s="49" t="s">
        <v>7</v>
      </c>
      <c r="D13" s="49" t="s">
        <v>148</v>
      </c>
      <c r="E13" s="49" t="s">
        <v>18</v>
      </c>
      <c r="F13" s="45">
        <f>SUM(F15+F16)</f>
        <v>422.5</v>
      </c>
    </row>
    <row r="14" spans="1:6" ht="12.75" customHeight="1">
      <c r="A14" s="12"/>
      <c r="B14" s="48"/>
      <c r="C14" s="50"/>
      <c r="D14" s="50"/>
      <c r="E14" s="50"/>
      <c r="F14" s="46"/>
    </row>
    <row r="15" spans="1:6" ht="28.5" customHeight="1">
      <c r="A15" s="12"/>
      <c r="B15" s="25" t="s">
        <v>151</v>
      </c>
      <c r="C15" s="34" t="s">
        <v>7</v>
      </c>
      <c r="D15" s="35" t="s">
        <v>9</v>
      </c>
      <c r="E15" s="35" t="s">
        <v>12</v>
      </c>
      <c r="F15" s="36">
        <v>418.2</v>
      </c>
    </row>
    <row r="16" spans="1:6" ht="15">
      <c r="A16" s="13"/>
      <c r="B16" s="20" t="s">
        <v>150</v>
      </c>
      <c r="C16" s="34" t="s">
        <v>7</v>
      </c>
      <c r="D16" s="35" t="s">
        <v>9</v>
      </c>
      <c r="E16" s="35" t="s">
        <v>11</v>
      </c>
      <c r="F16" s="36">
        <v>4.3</v>
      </c>
    </row>
    <row r="17" spans="1:6" ht="15.75">
      <c r="A17" s="11" t="s">
        <v>49</v>
      </c>
      <c r="B17" s="21" t="s">
        <v>152</v>
      </c>
      <c r="C17" s="32" t="s">
        <v>13</v>
      </c>
      <c r="D17" s="30" t="s">
        <v>17</v>
      </c>
      <c r="E17" s="30" t="s">
        <v>18</v>
      </c>
      <c r="F17" s="33">
        <f>SUM(F18)</f>
        <v>2977.5</v>
      </c>
    </row>
    <row r="18" spans="1:6" ht="15">
      <c r="A18" s="12"/>
      <c r="B18" s="20" t="s">
        <v>153</v>
      </c>
      <c r="C18" s="34" t="s">
        <v>13</v>
      </c>
      <c r="D18" s="35" t="s">
        <v>9</v>
      </c>
      <c r="E18" s="35" t="s">
        <v>11</v>
      </c>
      <c r="F18" s="36">
        <v>2977.5</v>
      </c>
    </row>
    <row r="19" spans="1:6" ht="15.75">
      <c r="A19" s="16" t="s">
        <v>115</v>
      </c>
      <c r="B19" s="22" t="s">
        <v>50</v>
      </c>
      <c r="C19" s="30" t="s">
        <v>51</v>
      </c>
      <c r="D19" s="30" t="s">
        <v>17</v>
      </c>
      <c r="E19" s="30" t="s">
        <v>18</v>
      </c>
      <c r="F19" s="31">
        <f>SUM(F20)</f>
        <v>37.5</v>
      </c>
    </row>
    <row r="20" spans="1:6" ht="15">
      <c r="A20" s="16"/>
      <c r="B20" s="22" t="s">
        <v>154</v>
      </c>
      <c r="C20" s="35" t="s">
        <v>51</v>
      </c>
      <c r="D20" s="35" t="s">
        <v>14</v>
      </c>
      <c r="E20" s="35" t="s">
        <v>15</v>
      </c>
      <c r="F20" s="37">
        <v>37.5</v>
      </c>
    </row>
    <row r="21" spans="1:6" ht="29.25" customHeight="1">
      <c r="A21" s="16"/>
      <c r="B21" s="23" t="s">
        <v>155</v>
      </c>
      <c r="C21" s="30" t="s">
        <v>156</v>
      </c>
      <c r="D21" s="30" t="s">
        <v>17</v>
      </c>
      <c r="E21" s="30" t="s">
        <v>18</v>
      </c>
      <c r="F21" s="31">
        <f>SUM(F22)</f>
        <v>12.4</v>
      </c>
    </row>
    <row r="22" spans="1:6" ht="25.5">
      <c r="A22" s="16" t="s">
        <v>142</v>
      </c>
      <c r="B22" s="22" t="s">
        <v>155</v>
      </c>
      <c r="C22" s="35" t="s">
        <v>156</v>
      </c>
      <c r="D22" s="35" t="s">
        <v>143</v>
      </c>
      <c r="E22" s="35" t="s">
        <v>144</v>
      </c>
      <c r="F22" s="37">
        <v>12.4</v>
      </c>
    </row>
    <row r="23" spans="1:6" ht="15.75">
      <c r="A23" s="2" t="s">
        <v>16</v>
      </c>
      <c r="B23" s="7" t="s">
        <v>89</v>
      </c>
      <c r="C23" s="30" t="s">
        <v>90</v>
      </c>
      <c r="D23" s="30" t="s">
        <v>17</v>
      </c>
      <c r="E23" s="30" t="s">
        <v>18</v>
      </c>
      <c r="F23" s="31">
        <f>SUM(F24+F25)</f>
        <v>1160</v>
      </c>
    </row>
    <row r="24" spans="1:6" ht="23.25" customHeight="1">
      <c r="A24" s="16" t="s">
        <v>116</v>
      </c>
      <c r="B24" s="22" t="s">
        <v>54</v>
      </c>
      <c r="C24" s="35" t="s">
        <v>37</v>
      </c>
      <c r="D24" s="35" t="s">
        <v>38</v>
      </c>
      <c r="E24" s="35" t="s">
        <v>39</v>
      </c>
      <c r="F24" s="37">
        <v>1080</v>
      </c>
    </row>
    <row r="25" spans="1:6" ht="24" customHeight="1">
      <c r="A25" s="16" t="s">
        <v>117</v>
      </c>
      <c r="B25" s="22" t="s">
        <v>91</v>
      </c>
      <c r="C25" s="35" t="s">
        <v>35</v>
      </c>
      <c r="D25" s="35" t="s">
        <v>92</v>
      </c>
      <c r="E25" s="35" t="s">
        <v>36</v>
      </c>
      <c r="F25" s="37">
        <v>80</v>
      </c>
    </row>
    <row r="26" spans="1:6" ht="31.5">
      <c r="A26" s="2" t="s">
        <v>118</v>
      </c>
      <c r="B26" s="7" t="s">
        <v>61</v>
      </c>
      <c r="C26" s="30" t="s">
        <v>62</v>
      </c>
      <c r="D26" s="30" t="s">
        <v>17</v>
      </c>
      <c r="E26" s="30" t="s">
        <v>18</v>
      </c>
      <c r="F26" s="31">
        <f>SUM(F27+F36+F52)</f>
        <v>31720</v>
      </c>
    </row>
    <row r="27" spans="1:6" ht="15.75">
      <c r="A27" s="2"/>
      <c r="B27" s="26" t="s">
        <v>157</v>
      </c>
      <c r="C27" s="30" t="s">
        <v>41</v>
      </c>
      <c r="D27" s="30" t="s">
        <v>17</v>
      </c>
      <c r="E27" s="30" t="s">
        <v>18</v>
      </c>
      <c r="F27" s="31">
        <f>SUM(F28+F29+F30+F33+F34+F35)</f>
        <v>15378.6</v>
      </c>
    </row>
    <row r="28" spans="1:6" ht="15">
      <c r="A28" s="16" t="s">
        <v>63</v>
      </c>
      <c r="B28" s="21" t="s">
        <v>55</v>
      </c>
      <c r="C28" s="35" t="s">
        <v>41</v>
      </c>
      <c r="D28" s="35" t="s">
        <v>22</v>
      </c>
      <c r="E28" s="35" t="s">
        <v>23</v>
      </c>
      <c r="F28" s="37">
        <v>3600</v>
      </c>
    </row>
    <row r="29" spans="1:6" ht="15">
      <c r="A29" s="16" t="s">
        <v>64</v>
      </c>
      <c r="B29" s="22" t="s">
        <v>81</v>
      </c>
      <c r="C29" s="35" t="s">
        <v>41</v>
      </c>
      <c r="D29" s="35" t="s">
        <v>42</v>
      </c>
      <c r="E29" s="35" t="s">
        <v>43</v>
      </c>
      <c r="F29" s="37">
        <v>10591.5</v>
      </c>
    </row>
    <row r="30" spans="1:6" ht="15">
      <c r="A30" s="16" t="s">
        <v>178</v>
      </c>
      <c r="B30" s="22" t="s">
        <v>179</v>
      </c>
      <c r="C30" s="35" t="s">
        <v>41</v>
      </c>
      <c r="D30" s="35" t="s">
        <v>42</v>
      </c>
      <c r="E30" s="35" t="s">
        <v>43</v>
      </c>
      <c r="F30" s="37">
        <f>F31+F32</f>
        <v>437.1</v>
      </c>
    </row>
    <row r="31" spans="1:6" s="44" customFormat="1" ht="12">
      <c r="A31" s="40"/>
      <c r="B31" s="41" t="s">
        <v>180</v>
      </c>
      <c r="C31" s="42" t="s">
        <v>41</v>
      </c>
      <c r="D31" s="42" t="s">
        <v>42</v>
      </c>
      <c r="E31" s="42" t="s">
        <v>43</v>
      </c>
      <c r="F31" s="43">
        <v>406.1</v>
      </c>
    </row>
    <row r="32" spans="1:6" s="44" customFormat="1" ht="12">
      <c r="A32" s="40"/>
      <c r="B32" s="41" t="s">
        <v>181</v>
      </c>
      <c r="C32" s="42" t="s">
        <v>41</v>
      </c>
      <c r="D32" s="42" t="s">
        <v>42</v>
      </c>
      <c r="E32" s="42" t="s">
        <v>43</v>
      </c>
      <c r="F32" s="43">
        <v>31</v>
      </c>
    </row>
    <row r="33" spans="1:6" ht="15">
      <c r="A33" s="16" t="s">
        <v>82</v>
      </c>
      <c r="B33" s="22" t="s">
        <v>87</v>
      </c>
      <c r="C33" s="35" t="s">
        <v>41</v>
      </c>
      <c r="D33" s="35" t="s">
        <v>42</v>
      </c>
      <c r="E33" s="35" t="s">
        <v>43</v>
      </c>
      <c r="F33" s="37">
        <v>400</v>
      </c>
    </row>
    <row r="34" spans="1:6" ht="15">
      <c r="A34" s="16" t="s">
        <v>119</v>
      </c>
      <c r="B34" s="22" t="s">
        <v>88</v>
      </c>
      <c r="C34" s="35" t="s">
        <v>41</v>
      </c>
      <c r="D34" s="35" t="s">
        <v>42</v>
      </c>
      <c r="E34" s="35" t="s">
        <v>43</v>
      </c>
      <c r="F34" s="37">
        <v>200</v>
      </c>
    </row>
    <row r="35" spans="1:6" ht="15">
      <c r="A35" s="16" t="s">
        <v>120</v>
      </c>
      <c r="B35" s="22" t="s">
        <v>138</v>
      </c>
      <c r="C35" s="35" t="s">
        <v>41</v>
      </c>
      <c r="D35" s="35" t="s">
        <v>42</v>
      </c>
      <c r="E35" s="35" t="s">
        <v>43</v>
      </c>
      <c r="F35" s="37">
        <v>150</v>
      </c>
    </row>
    <row r="36" spans="1:6" ht="15.75">
      <c r="A36" s="16"/>
      <c r="B36" s="7" t="s">
        <v>158</v>
      </c>
      <c r="C36" s="30" t="s">
        <v>19</v>
      </c>
      <c r="D36" s="30" t="s">
        <v>17</v>
      </c>
      <c r="E36" s="30" t="s">
        <v>18</v>
      </c>
      <c r="F36" s="31">
        <f>SUM(F37+F38+F39+F40+F41+F42+F43+F44+F45+F46+F47+F48+F49+F50+F51)</f>
        <v>14441.4</v>
      </c>
    </row>
    <row r="37" spans="1:6" ht="25.5">
      <c r="A37" s="16" t="s">
        <v>121</v>
      </c>
      <c r="B37" s="22" t="s">
        <v>174</v>
      </c>
      <c r="C37" s="35" t="s">
        <v>19</v>
      </c>
      <c r="D37" s="35" t="s">
        <v>22</v>
      </c>
      <c r="E37" s="35" t="s">
        <v>23</v>
      </c>
      <c r="F37" s="37">
        <v>710</v>
      </c>
    </row>
    <row r="38" spans="1:6" ht="38.25" customHeight="1">
      <c r="A38" s="16"/>
      <c r="B38" s="22" t="s">
        <v>175</v>
      </c>
      <c r="C38" s="35" t="s">
        <v>19</v>
      </c>
      <c r="D38" s="35" t="s">
        <v>22</v>
      </c>
      <c r="E38" s="35" t="s">
        <v>23</v>
      </c>
      <c r="F38" s="37">
        <v>5516</v>
      </c>
    </row>
    <row r="39" spans="1:6" ht="25.5">
      <c r="A39" s="16" t="s">
        <v>122</v>
      </c>
      <c r="B39" s="22" t="s">
        <v>83</v>
      </c>
      <c r="C39" s="35" t="s">
        <v>19</v>
      </c>
      <c r="D39" s="35" t="s">
        <v>22</v>
      </c>
      <c r="E39" s="35" t="s">
        <v>23</v>
      </c>
      <c r="F39" s="37">
        <v>44</v>
      </c>
    </row>
    <row r="40" spans="1:6" ht="27" customHeight="1">
      <c r="A40" s="16" t="s">
        <v>123</v>
      </c>
      <c r="B40" s="22" t="s">
        <v>93</v>
      </c>
      <c r="C40" s="38" t="s">
        <v>19</v>
      </c>
      <c r="D40" s="35" t="s">
        <v>20</v>
      </c>
      <c r="E40" s="35" t="s">
        <v>94</v>
      </c>
      <c r="F40" s="37">
        <v>138</v>
      </c>
    </row>
    <row r="41" spans="1:6" ht="15">
      <c r="A41" s="15" t="s">
        <v>124</v>
      </c>
      <c r="B41" s="16" t="s">
        <v>71</v>
      </c>
      <c r="C41" s="38" t="s">
        <v>19</v>
      </c>
      <c r="D41" s="35" t="s">
        <v>20</v>
      </c>
      <c r="E41" s="35" t="s">
        <v>57</v>
      </c>
      <c r="F41" s="35" t="s">
        <v>95</v>
      </c>
    </row>
    <row r="42" spans="1:6" ht="15">
      <c r="A42" s="8" t="s">
        <v>125</v>
      </c>
      <c r="B42" s="22" t="s">
        <v>72</v>
      </c>
      <c r="C42" s="38" t="s">
        <v>19</v>
      </c>
      <c r="D42" s="35" t="s">
        <v>20</v>
      </c>
      <c r="E42" s="35" t="s">
        <v>57</v>
      </c>
      <c r="F42" s="35" t="s">
        <v>166</v>
      </c>
    </row>
    <row r="43" spans="1:6" ht="25.5">
      <c r="A43" s="6" t="s">
        <v>126</v>
      </c>
      <c r="B43" s="22" t="s">
        <v>73</v>
      </c>
      <c r="C43" s="38" t="s">
        <v>19</v>
      </c>
      <c r="D43" s="35" t="s">
        <v>96</v>
      </c>
      <c r="E43" s="35" t="s">
        <v>97</v>
      </c>
      <c r="F43" s="35" t="s">
        <v>98</v>
      </c>
    </row>
    <row r="44" spans="1:6" ht="15">
      <c r="A44" s="17" t="s">
        <v>127</v>
      </c>
      <c r="B44" s="16" t="s">
        <v>74</v>
      </c>
      <c r="C44" s="38" t="s">
        <v>19</v>
      </c>
      <c r="D44" s="35" t="s">
        <v>96</v>
      </c>
      <c r="E44" s="35" t="s">
        <v>99</v>
      </c>
      <c r="F44" s="35" t="s">
        <v>100</v>
      </c>
    </row>
    <row r="45" spans="1:6" ht="17.25" customHeight="1">
      <c r="A45" s="16" t="s">
        <v>128</v>
      </c>
      <c r="B45" s="22" t="s">
        <v>76</v>
      </c>
      <c r="C45" s="38" t="s">
        <v>19</v>
      </c>
      <c r="D45" s="35" t="s">
        <v>96</v>
      </c>
      <c r="E45" s="35" t="s">
        <v>45</v>
      </c>
      <c r="F45" s="35" t="s">
        <v>101</v>
      </c>
    </row>
    <row r="46" spans="1:6" ht="15">
      <c r="A46" s="3" t="s">
        <v>129</v>
      </c>
      <c r="B46" s="22" t="s">
        <v>77</v>
      </c>
      <c r="C46" s="38" t="s">
        <v>19</v>
      </c>
      <c r="D46" s="35" t="s">
        <v>96</v>
      </c>
      <c r="E46" s="35" t="s">
        <v>99</v>
      </c>
      <c r="F46" s="35" t="s">
        <v>102</v>
      </c>
    </row>
    <row r="47" spans="1:6" ht="15">
      <c r="A47" s="3" t="s">
        <v>130</v>
      </c>
      <c r="B47" s="22" t="s">
        <v>78</v>
      </c>
      <c r="C47" s="38" t="s">
        <v>19</v>
      </c>
      <c r="D47" s="35" t="s">
        <v>96</v>
      </c>
      <c r="E47" s="35" t="s">
        <v>103</v>
      </c>
      <c r="F47" s="35" t="s">
        <v>167</v>
      </c>
    </row>
    <row r="48" spans="1:6" ht="15">
      <c r="A48" s="3" t="s">
        <v>131</v>
      </c>
      <c r="B48" s="22" t="s">
        <v>80</v>
      </c>
      <c r="C48" s="38" t="s">
        <v>19</v>
      </c>
      <c r="D48" s="35" t="s">
        <v>96</v>
      </c>
      <c r="E48" s="35" t="s">
        <v>103</v>
      </c>
      <c r="F48" s="35" t="s">
        <v>104</v>
      </c>
    </row>
    <row r="49" spans="1:6" ht="25.5">
      <c r="A49" s="3" t="s">
        <v>132</v>
      </c>
      <c r="B49" s="22" t="s">
        <v>79</v>
      </c>
      <c r="C49" s="38" t="s">
        <v>19</v>
      </c>
      <c r="D49" s="35" t="s">
        <v>96</v>
      </c>
      <c r="E49" s="35" t="s">
        <v>45</v>
      </c>
      <c r="F49" s="35" t="s">
        <v>168</v>
      </c>
    </row>
    <row r="50" spans="1:6" ht="15">
      <c r="A50" s="15" t="s">
        <v>139</v>
      </c>
      <c r="B50" s="27" t="s">
        <v>105</v>
      </c>
      <c r="C50" s="38" t="s">
        <v>19</v>
      </c>
      <c r="D50" s="35" t="s">
        <v>96</v>
      </c>
      <c r="E50" s="35" t="s">
        <v>45</v>
      </c>
      <c r="F50" s="35" t="s">
        <v>169</v>
      </c>
    </row>
    <row r="51" spans="1:6" ht="15">
      <c r="A51" s="15" t="s">
        <v>140</v>
      </c>
      <c r="B51" s="24" t="s">
        <v>141</v>
      </c>
      <c r="C51" s="38" t="s">
        <v>19</v>
      </c>
      <c r="D51" s="35" t="s">
        <v>96</v>
      </c>
      <c r="E51" s="35" t="s">
        <v>45</v>
      </c>
      <c r="F51" s="35" t="s">
        <v>164</v>
      </c>
    </row>
    <row r="52" spans="1:6" ht="31.5" customHeight="1">
      <c r="A52" s="15"/>
      <c r="B52" s="28" t="s">
        <v>159</v>
      </c>
      <c r="C52" s="29" t="s">
        <v>160</v>
      </c>
      <c r="D52" s="30" t="s">
        <v>17</v>
      </c>
      <c r="E52" s="30" t="s">
        <v>18</v>
      </c>
      <c r="F52" s="39">
        <f>SUM(F53)</f>
        <v>1900</v>
      </c>
    </row>
    <row r="53" spans="1:6" ht="15">
      <c r="A53" s="15"/>
      <c r="B53" s="24" t="s">
        <v>161</v>
      </c>
      <c r="C53" s="38" t="s">
        <v>160</v>
      </c>
      <c r="D53" s="35" t="s">
        <v>162</v>
      </c>
      <c r="E53" s="35" t="s">
        <v>163</v>
      </c>
      <c r="F53" s="37">
        <v>1900</v>
      </c>
    </row>
    <row r="54" spans="1:6" ht="15.75">
      <c r="A54" s="2" t="s">
        <v>133</v>
      </c>
      <c r="B54" s="7" t="s">
        <v>106</v>
      </c>
      <c r="C54" s="30" t="s">
        <v>66</v>
      </c>
      <c r="D54" s="30" t="s">
        <v>17</v>
      </c>
      <c r="E54" s="30" t="s">
        <v>18</v>
      </c>
      <c r="F54" s="31">
        <f>SUM(F55)</f>
        <v>200</v>
      </c>
    </row>
    <row r="55" spans="1:6" ht="30">
      <c r="A55" s="16" t="s">
        <v>65</v>
      </c>
      <c r="B55" s="5" t="s">
        <v>107</v>
      </c>
      <c r="C55" s="35" t="s">
        <v>31</v>
      </c>
      <c r="D55" s="35" t="s">
        <v>32</v>
      </c>
      <c r="E55" s="35" t="s">
        <v>33</v>
      </c>
      <c r="F55" s="37">
        <v>200</v>
      </c>
    </row>
    <row r="56" spans="1:6" ht="15.75">
      <c r="A56" s="2" t="s">
        <v>34</v>
      </c>
      <c r="B56" s="7" t="s">
        <v>108</v>
      </c>
      <c r="C56" s="30" t="s">
        <v>109</v>
      </c>
      <c r="D56" s="30" t="s">
        <v>17</v>
      </c>
      <c r="E56" s="30" t="s">
        <v>18</v>
      </c>
      <c r="F56" s="33">
        <f>SUM(F57+F58)</f>
        <v>11831.4</v>
      </c>
    </row>
    <row r="57" spans="1:6" ht="15">
      <c r="A57" s="16" t="s">
        <v>67</v>
      </c>
      <c r="B57" s="5" t="s">
        <v>176</v>
      </c>
      <c r="C57" s="35" t="s">
        <v>24</v>
      </c>
      <c r="D57" s="35" t="s">
        <v>25</v>
      </c>
      <c r="E57" s="35" t="s">
        <v>26</v>
      </c>
      <c r="F57" s="36">
        <v>6831.4</v>
      </c>
    </row>
    <row r="58" spans="1:6" ht="15">
      <c r="A58" s="16" t="s">
        <v>68</v>
      </c>
      <c r="B58" s="5" t="s">
        <v>75</v>
      </c>
      <c r="C58" s="35" t="s">
        <v>24</v>
      </c>
      <c r="D58" s="35" t="s">
        <v>25</v>
      </c>
      <c r="E58" s="35" t="s">
        <v>26</v>
      </c>
      <c r="F58" s="37">
        <v>5000</v>
      </c>
    </row>
    <row r="59" spans="1:6" ht="15.75">
      <c r="A59" s="2" t="s">
        <v>40</v>
      </c>
      <c r="B59" s="7" t="s">
        <v>110</v>
      </c>
      <c r="C59" s="30" t="s">
        <v>111</v>
      </c>
      <c r="D59" s="30" t="s">
        <v>17</v>
      </c>
      <c r="E59" s="30" t="s">
        <v>18</v>
      </c>
      <c r="F59" s="31">
        <f>SUM(F60)</f>
        <v>1871</v>
      </c>
    </row>
    <row r="60" spans="1:6" ht="15">
      <c r="A60" s="16" t="s">
        <v>134</v>
      </c>
      <c r="B60" s="5" t="s">
        <v>176</v>
      </c>
      <c r="C60" s="35" t="s">
        <v>85</v>
      </c>
      <c r="D60" s="35" t="s">
        <v>112</v>
      </c>
      <c r="E60" s="35" t="s">
        <v>26</v>
      </c>
      <c r="F60" s="37">
        <v>1871</v>
      </c>
    </row>
    <row r="61" spans="1:6" ht="31.5">
      <c r="A61" s="2" t="s">
        <v>44</v>
      </c>
      <c r="B61" s="7" t="s">
        <v>52</v>
      </c>
      <c r="C61" s="30" t="s">
        <v>113</v>
      </c>
      <c r="D61" s="30" t="s">
        <v>17</v>
      </c>
      <c r="E61" s="30" t="s">
        <v>18</v>
      </c>
      <c r="F61" s="31">
        <f>SUM(F62+F64+F65+F63+F66)</f>
        <v>3280</v>
      </c>
    </row>
    <row r="62" spans="1:6" ht="15">
      <c r="A62" s="16" t="s">
        <v>69</v>
      </c>
      <c r="B62" s="5" t="s">
        <v>53</v>
      </c>
      <c r="C62" s="35" t="s">
        <v>28</v>
      </c>
      <c r="D62" s="35" t="s">
        <v>29</v>
      </c>
      <c r="E62" s="35" t="s">
        <v>30</v>
      </c>
      <c r="F62" s="37">
        <v>0</v>
      </c>
    </row>
    <row r="63" spans="1:6" ht="15">
      <c r="A63" s="16" t="s">
        <v>70</v>
      </c>
      <c r="B63" s="5" t="s">
        <v>177</v>
      </c>
      <c r="C63" s="35" t="s">
        <v>86</v>
      </c>
      <c r="D63" s="35" t="s">
        <v>114</v>
      </c>
      <c r="E63" s="35" t="s">
        <v>27</v>
      </c>
      <c r="F63" s="37">
        <v>100</v>
      </c>
    </row>
    <row r="64" spans="1:6" ht="30">
      <c r="A64" s="16" t="s">
        <v>84</v>
      </c>
      <c r="B64" s="5" t="s">
        <v>52</v>
      </c>
      <c r="C64" s="35" t="s">
        <v>86</v>
      </c>
      <c r="D64" s="35" t="s">
        <v>114</v>
      </c>
      <c r="E64" s="35" t="s">
        <v>27</v>
      </c>
      <c r="F64" s="37">
        <v>2988</v>
      </c>
    </row>
    <row r="65" spans="1:6" ht="30">
      <c r="A65" s="16" t="s">
        <v>135</v>
      </c>
      <c r="B65" s="5" t="s">
        <v>137</v>
      </c>
      <c r="C65" s="35" t="s">
        <v>21</v>
      </c>
      <c r="D65" s="35" t="s">
        <v>22</v>
      </c>
      <c r="E65" s="35" t="s">
        <v>23</v>
      </c>
      <c r="F65" s="37">
        <v>150</v>
      </c>
    </row>
    <row r="66" spans="1:6" ht="15">
      <c r="A66" s="16" t="s">
        <v>170</v>
      </c>
      <c r="B66" s="5" t="s">
        <v>171</v>
      </c>
      <c r="C66" s="35" t="s">
        <v>21</v>
      </c>
      <c r="D66" s="35" t="s">
        <v>172</v>
      </c>
      <c r="E66" s="35" t="s">
        <v>173</v>
      </c>
      <c r="F66" s="37">
        <v>42</v>
      </c>
    </row>
    <row r="67" spans="1:6" ht="18">
      <c r="A67" s="3"/>
      <c r="B67" s="9" t="s">
        <v>46</v>
      </c>
      <c r="C67" s="10"/>
      <c r="D67" s="18"/>
      <c r="E67" s="18"/>
      <c r="F67" s="18">
        <f>F10+F21+F23+F26+F54+F56+F59+F61</f>
        <v>53939</v>
      </c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</sheetData>
  <mergeCells count="14">
    <mergeCell ref="F13:F14"/>
    <mergeCell ref="B13:B14"/>
    <mergeCell ref="C13:C14"/>
    <mergeCell ref="D13:D14"/>
    <mergeCell ref="E13:E14"/>
    <mergeCell ref="E8:E9"/>
    <mergeCell ref="F8:F9"/>
    <mergeCell ref="A5:F5"/>
    <mergeCell ref="A6:F6"/>
    <mergeCell ref="E7:F7"/>
    <mergeCell ref="A8:A9"/>
    <mergeCell ref="B8:B9"/>
    <mergeCell ref="C8:C9"/>
    <mergeCell ref="D8:D9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Gluk &amp; Kosiak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Undomiel</dc:creator>
  <cp:keywords/>
  <dc:description/>
  <cp:lastModifiedBy>WORKS</cp:lastModifiedBy>
  <cp:lastPrinted>2007-11-29T03:46:22Z</cp:lastPrinted>
  <dcterms:created xsi:type="dcterms:W3CDTF">2006-12-12T14:26:42Z</dcterms:created>
  <dcterms:modified xsi:type="dcterms:W3CDTF">2008-01-18T09:27:04Z</dcterms:modified>
  <cp:category/>
  <cp:version/>
  <cp:contentType/>
  <cp:contentStatus/>
</cp:coreProperties>
</file>